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ordini  Istituto\2022-05 -03 ordine gas tecnici\avviso ISOF 2022\"/>
    </mc:Choice>
  </mc:AlternateContent>
  <xr:revisionPtr revIDLastSave="0" documentId="13_ncr:1_{65812A85-B0B6-4DF1-85EC-AC9821456E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1" l="1"/>
  <c r="K16" i="1"/>
  <c r="K18" i="1"/>
  <c r="F12" i="1"/>
  <c r="F11" i="1"/>
  <c r="F10" i="1"/>
  <c r="F9" i="1"/>
  <c r="F8" i="1"/>
  <c r="F7" i="1"/>
  <c r="F18" i="1" l="1"/>
  <c r="F15" i="1"/>
  <c r="F14" i="1"/>
  <c r="F16" i="1" l="1"/>
  <c r="K19" i="1" s="1"/>
</calcChain>
</file>

<file path=xl/sharedStrings.xml><?xml version="1.0" encoding="utf-8"?>
<sst xmlns="http://schemas.openxmlformats.org/spreadsheetml/2006/main" count="66" uniqueCount="54">
  <si>
    <t>Tipo</t>
  </si>
  <si>
    <t>Purezza</t>
  </si>
  <si>
    <t>Contenitore</t>
  </si>
  <si>
    <t xml:space="preserve">Prezzo </t>
  </si>
  <si>
    <t>Trasporto</t>
  </si>
  <si>
    <t>%</t>
  </si>
  <si>
    <t>mc/anno</t>
  </si>
  <si>
    <t>€/mc</t>
  </si>
  <si>
    <t>€/bombola</t>
  </si>
  <si>
    <t>presunto/anno</t>
  </si>
  <si>
    <t>€/anno</t>
  </si>
  <si>
    <t>presunte/anno</t>
  </si>
  <si>
    <t>bombola</t>
  </si>
  <si>
    <t>90Ar/10H2</t>
  </si>
  <si>
    <t>Aria pura gas</t>
  </si>
  <si>
    <t>Idrogeno gas</t>
  </si>
  <si>
    <t>kg/anno</t>
  </si>
  <si>
    <t>€/kg</t>
  </si>
  <si>
    <t>N48</t>
  </si>
  <si>
    <t>N20</t>
  </si>
  <si>
    <t>Totale gas</t>
  </si>
  <si>
    <t>lt/anno</t>
  </si>
  <si>
    <t>€/lt</t>
  </si>
  <si>
    <t>€/consegna</t>
  </si>
  <si>
    <t>dewar 6000Lt</t>
  </si>
  <si>
    <t>Totale complessivo presunto/anno</t>
  </si>
  <si>
    <t>presunto €/anno</t>
  </si>
  <si>
    <t>Argon gas</t>
  </si>
  <si>
    <t>Azoto gas</t>
  </si>
  <si>
    <t>Ossigeno gas</t>
  </si>
  <si>
    <t>Noxal gas</t>
  </si>
  <si>
    <t>Protossido di azoto gas</t>
  </si>
  <si>
    <t>Anidride carbonica gas</t>
  </si>
  <si>
    <t>Azoto liquido</t>
  </si>
  <si>
    <t>Unità di misura</t>
  </si>
  <si>
    <t>Consumo presunto</t>
  </si>
  <si>
    <t>N.Trasporti presunti</t>
  </si>
  <si>
    <t>Prezzo noleggio bombole</t>
  </si>
  <si>
    <t>A</t>
  </si>
  <si>
    <t>B</t>
  </si>
  <si>
    <t>D</t>
  </si>
  <si>
    <t>C</t>
  </si>
  <si>
    <t>E</t>
  </si>
  <si>
    <t>F</t>
  </si>
  <si>
    <t>G</t>
  </si>
  <si>
    <t>H</t>
  </si>
  <si>
    <t>I</t>
  </si>
  <si>
    <t>L</t>
  </si>
  <si>
    <t xml:space="preserve">Totale presunto </t>
  </si>
  <si>
    <t xml:space="preserve">Prezzo totale </t>
  </si>
  <si>
    <r>
      <t>Totale complessivo per la durata contrattuale</t>
    </r>
    <r>
      <rPr>
        <b/>
        <i/>
        <sz val="12"/>
        <rFont val="Calibri"/>
        <family val="2"/>
        <scheme val="minor"/>
      </rPr>
      <t xml:space="preserve"> (3 anni)</t>
    </r>
  </si>
  <si>
    <t>Schema per la formulazione dell’offerta economica di cui al punto 3.3</t>
  </si>
  <si>
    <t>N. bombole in giacenza</t>
  </si>
  <si>
    <t>SERVIZIO DI NOLEGGIO BOMBOLE E FORNITURA DI GAS TECNICI AD USO DEI LABORATORI DI RICERCA DEL CNR                                                                                                                       ISTITUTO PER LA SINTESI ORGANICA E LA FOTOREATTIVITA’ SEDE DI BOLOGNA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</si>
</sst>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Calibri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top"/>
    </xf>
    <xf numFmtId="43" fontId="4" fillId="0" borderId="18" xfId="1" applyFont="1" applyBorder="1"/>
    <xf numFmtId="43" fontId="4" fillId="2" borderId="22" xfId="0" applyNumberFormat="1" applyFont="1" applyFill="1" applyBorder="1"/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3" fontId="6" fillId="0" borderId="10" xfId="1" applyFont="1" applyBorder="1" applyAlignment="1">
      <alignment horizontal="right"/>
    </xf>
    <xf numFmtId="0" fontId="5" fillId="0" borderId="12" xfId="0" applyNumberFormat="1" applyFont="1" applyFill="1" applyBorder="1" applyAlignment="1">
      <alignment horizontal="center"/>
    </xf>
    <xf numFmtId="43" fontId="6" fillId="0" borderId="12" xfId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8" fillId="0" borderId="4" xfId="0" applyFont="1" applyBorder="1"/>
    <xf numFmtId="0" fontId="9" fillId="0" borderId="1" xfId="0" applyFont="1" applyBorder="1" applyAlignment="1">
      <alignment horizontal="center"/>
    </xf>
    <xf numFmtId="0" fontId="9" fillId="0" borderId="6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43" fontId="7" fillId="0" borderId="10" xfId="1" applyFont="1" applyBorder="1" applyAlignment="1">
      <alignment horizontal="right"/>
    </xf>
    <xf numFmtId="43" fontId="7" fillId="0" borderId="9" xfId="1" applyFont="1" applyBorder="1" applyAlignment="1">
      <alignment horizontal="right"/>
    </xf>
    <xf numFmtId="43" fontId="7" fillId="0" borderId="11" xfId="1" applyFont="1" applyBorder="1" applyAlignment="1">
      <alignment horizontal="right"/>
    </xf>
    <xf numFmtId="2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3" fontId="7" fillId="0" borderId="2" xfId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/>
    <xf numFmtId="0" fontId="7" fillId="0" borderId="9" xfId="0" applyFont="1" applyBorder="1"/>
    <xf numFmtId="2" fontId="7" fillId="0" borderId="10" xfId="0" applyNumberFormat="1" applyFont="1" applyBorder="1" applyAlignment="1">
      <alignment horizontal="center"/>
    </xf>
    <xf numFmtId="43" fontId="7" fillId="0" borderId="16" xfId="1" applyFont="1" applyBorder="1"/>
    <xf numFmtId="0" fontId="7" fillId="0" borderId="0" xfId="0" applyFont="1" applyBorder="1"/>
    <xf numFmtId="2" fontId="7" fillId="0" borderId="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3" fontId="7" fillId="0" borderId="14" xfId="1" applyFont="1" applyBorder="1"/>
    <xf numFmtId="0" fontId="10" fillId="0" borderId="15" xfId="0" applyFont="1" applyBorder="1"/>
    <xf numFmtId="43" fontId="7" fillId="0" borderId="12" xfId="1" applyFont="1" applyBorder="1" applyAlignment="1">
      <alignment horizontal="right"/>
    </xf>
    <xf numFmtId="43" fontId="7" fillId="0" borderId="17" xfId="1" applyFont="1" applyBorder="1" applyAlignment="1">
      <alignment horizontal="right"/>
    </xf>
    <xf numFmtId="43" fontId="7" fillId="0" borderId="20" xfId="1" applyFont="1" applyBorder="1" applyAlignment="1">
      <alignment horizontal="right"/>
    </xf>
    <xf numFmtId="43" fontId="7" fillId="0" borderId="13" xfId="1" applyFont="1" applyBorder="1"/>
    <xf numFmtId="0" fontId="11" fillId="0" borderId="8" xfId="0" applyFont="1" applyFill="1" applyBorder="1" applyAlignment="1">
      <alignment horizontal="center" wrapText="1"/>
    </xf>
    <xf numFmtId="0" fontId="4" fillId="0" borderId="10" xfId="0" applyFont="1" applyBorder="1" applyAlignment="1"/>
    <xf numFmtId="0" fontId="11" fillId="2" borderId="21" xfId="0" applyFont="1" applyFill="1" applyBorder="1" applyAlignment="1">
      <alignment horizontal="center" wrapText="1"/>
    </xf>
    <xf numFmtId="0" fontId="4" fillId="2" borderId="19" xfId="0" applyFont="1" applyFill="1" applyBorder="1" applyAlignme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0" fontId="13" fillId="0" borderId="0" xfId="0" applyFont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3" workbookViewId="0">
      <selection activeCell="R20" sqref="R20"/>
    </sheetView>
  </sheetViews>
  <sheetFormatPr defaultRowHeight="15" x14ac:dyDescent="0.25"/>
  <cols>
    <col min="1" max="1" width="20.42578125" customWidth="1"/>
    <col min="2" max="2" width="10.140625" customWidth="1"/>
    <col min="3" max="3" width="10.5703125" customWidth="1"/>
    <col min="4" max="4" width="10.140625" customWidth="1"/>
    <col min="6" max="6" width="14" customWidth="1"/>
    <col min="7" max="7" width="10.5703125" customWidth="1"/>
    <col min="8" max="8" width="13.5703125" customWidth="1"/>
    <col min="9" max="9" width="14.140625" customWidth="1"/>
    <col min="10" max="10" width="13.42578125" customWidth="1"/>
    <col min="11" max="11" width="16.42578125" customWidth="1"/>
  </cols>
  <sheetData>
    <row r="1" spans="1:11" ht="37.700000000000003" customHeight="1" x14ac:dyDescent="0.25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37.700000000000003" customHeigh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4.700000000000003" customHeight="1" x14ac:dyDescent="0.35">
      <c r="A3" s="58" t="s">
        <v>51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25">
      <c r="A4" s="20" t="s">
        <v>38</v>
      </c>
      <c r="B4" s="20" t="s">
        <v>39</v>
      </c>
      <c r="C4" s="20" t="s">
        <v>41</v>
      </c>
      <c r="D4" s="20" t="s">
        <v>40</v>
      </c>
      <c r="E4" s="20" t="s">
        <v>40</v>
      </c>
      <c r="F4" s="20" t="s">
        <v>42</v>
      </c>
      <c r="G4" s="20" t="s">
        <v>43</v>
      </c>
      <c r="H4" s="20" t="s">
        <v>44</v>
      </c>
      <c r="I4" s="20" t="s">
        <v>45</v>
      </c>
      <c r="J4" s="20" t="s">
        <v>46</v>
      </c>
      <c r="K4" s="20" t="s">
        <v>47</v>
      </c>
    </row>
    <row r="5" spans="1:11" s="1" customFormat="1" ht="42.6" customHeight="1" x14ac:dyDescent="0.25">
      <c r="A5" s="4" t="s">
        <v>0</v>
      </c>
      <c r="B5" s="5" t="s">
        <v>1</v>
      </c>
      <c r="C5" s="5" t="s">
        <v>2</v>
      </c>
      <c r="D5" s="6" t="s">
        <v>35</v>
      </c>
      <c r="E5" s="5" t="s">
        <v>3</v>
      </c>
      <c r="F5" s="5" t="s">
        <v>49</v>
      </c>
      <c r="G5" s="5" t="s">
        <v>4</v>
      </c>
      <c r="H5" s="6" t="s">
        <v>36</v>
      </c>
      <c r="I5" s="6" t="s">
        <v>37</v>
      </c>
      <c r="J5" s="6" t="s">
        <v>52</v>
      </c>
      <c r="K5" s="7" t="s">
        <v>48</v>
      </c>
    </row>
    <row r="6" spans="1:11" ht="21.6" customHeight="1" x14ac:dyDescent="0.25">
      <c r="A6" s="21" t="s">
        <v>34</v>
      </c>
      <c r="B6" s="22" t="s">
        <v>5</v>
      </c>
      <c r="C6" s="23"/>
      <c r="D6" s="24" t="s">
        <v>6</v>
      </c>
      <c r="E6" s="22" t="s">
        <v>7</v>
      </c>
      <c r="F6" s="25" t="s">
        <v>26</v>
      </c>
      <c r="G6" s="24" t="s">
        <v>8</v>
      </c>
      <c r="H6" s="24" t="s">
        <v>9</v>
      </c>
      <c r="I6" s="24" t="s">
        <v>10</v>
      </c>
      <c r="J6" s="26" t="s">
        <v>11</v>
      </c>
      <c r="K6" s="27" t="s">
        <v>10</v>
      </c>
    </row>
    <row r="7" spans="1:11" x14ac:dyDescent="0.25">
      <c r="A7" s="28" t="s">
        <v>27</v>
      </c>
      <c r="B7" s="8">
        <v>99.998999999999995</v>
      </c>
      <c r="C7" s="9" t="s">
        <v>12</v>
      </c>
      <c r="D7" s="10">
        <v>350</v>
      </c>
      <c r="E7" s="29"/>
      <c r="F7" s="30">
        <f t="shared" ref="F7:F12" si="0">E7*D7</f>
        <v>0</v>
      </c>
      <c r="G7" s="31"/>
      <c r="H7" s="32"/>
      <c r="I7" s="30"/>
      <c r="J7" s="32"/>
      <c r="K7" s="33"/>
    </row>
    <row r="8" spans="1:11" x14ac:dyDescent="0.25">
      <c r="A8" s="28" t="s">
        <v>28</v>
      </c>
      <c r="B8" s="8">
        <v>99.998999999999995</v>
      </c>
      <c r="C8" s="9" t="s">
        <v>12</v>
      </c>
      <c r="D8" s="10">
        <v>200</v>
      </c>
      <c r="E8" s="29"/>
      <c r="F8" s="30">
        <f t="shared" si="0"/>
        <v>0</v>
      </c>
      <c r="G8" s="31"/>
      <c r="H8" s="34"/>
      <c r="I8" s="30"/>
      <c r="J8" s="34"/>
      <c r="K8" s="35"/>
    </row>
    <row r="9" spans="1:11" x14ac:dyDescent="0.25">
      <c r="A9" s="28" t="s">
        <v>29</v>
      </c>
      <c r="B9" s="8">
        <v>99.995000000000005</v>
      </c>
      <c r="C9" s="9" t="s">
        <v>12</v>
      </c>
      <c r="D9" s="10">
        <v>10</v>
      </c>
      <c r="E9" s="29"/>
      <c r="F9" s="30">
        <f t="shared" si="0"/>
        <v>0</v>
      </c>
      <c r="G9" s="31"/>
      <c r="H9" s="34"/>
      <c r="I9" s="30"/>
      <c r="J9" s="34"/>
      <c r="K9" s="35"/>
    </row>
    <row r="10" spans="1:11" x14ac:dyDescent="0.25">
      <c r="A10" s="28" t="s">
        <v>30</v>
      </c>
      <c r="B10" s="8" t="s">
        <v>13</v>
      </c>
      <c r="C10" s="9" t="s">
        <v>12</v>
      </c>
      <c r="D10" s="10">
        <v>10</v>
      </c>
      <c r="E10" s="29"/>
      <c r="F10" s="30">
        <f t="shared" si="0"/>
        <v>0</v>
      </c>
      <c r="G10" s="31"/>
      <c r="H10" s="34"/>
      <c r="I10" s="30"/>
      <c r="J10" s="34"/>
      <c r="K10" s="35"/>
    </row>
    <row r="11" spans="1:11" x14ac:dyDescent="0.25">
      <c r="A11" s="11" t="s">
        <v>14</v>
      </c>
      <c r="B11" s="8">
        <v>99.998999999999995</v>
      </c>
      <c r="C11" s="9" t="s">
        <v>12</v>
      </c>
      <c r="D11" s="10">
        <v>10</v>
      </c>
      <c r="E11" s="29"/>
      <c r="F11" s="30">
        <f t="shared" si="0"/>
        <v>0</v>
      </c>
      <c r="G11" s="31"/>
      <c r="H11" s="36"/>
      <c r="I11" s="30"/>
      <c r="J11" s="34"/>
      <c r="K11" s="35"/>
    </row>
    <row r="12" spans="1:11" x14ac:dyDescent="0.25">
      <c r="A12" s="11" t="s">
        <v>15</v>
      </c>
      <c r="B12" s="8">
        <v>99.998999999999995</v>
      </c>
      <c r="C12" s="9" t="s">
        <v>12</v>
      </c>
      <c r="D12" s="10">
        <v>10</v>
      </c>
      <c r="E12" s="29"/>
      <c r="F12" s="30">
        <f t="shared" si="0"/>
        <v>0</v>
      </c>
      <c r="G12" s="31"/>
      <c r="H12" s="36"/>
      <c r="I12" s="30"/>
      <c r="J12" s="34"/>
      <c r="K12" s="35"/>
    </row>
    <row r="13" spans="1:11" ht="26.45" customHeight="1" x14ac:dyDescent="0.25">
      <c r="A13" s="21" t="s">
        <v>34</v>
      </c>
      <c r="B13" s="12"/>
      <c r="C13" s="12"/>
      <c r="D13" s="24" t="s">
        <v>16</v>
      </c>
      <c r="E13" s="37" t="s">
        <v>17</v>
      </c>
      <c r="F13" s="34"/>
      <c r="G13" s="38"/>
      <c r="H13" s="34"/>
      <c r="I13" s="39"/>
      <c r="J13" s="34"/>
      <c r="K13" s="35"/>
    </row>
    <row r="14" spans="1:11" x14ac:dyDescent="0.25">
      <c r="A14" s="28" t="s">
        <v>31</v>
      </c>
      <c r="B14" s="13" t="s">
        <v>18</v>
      </c>
      <c r="C14" s="10" t="s">
        <v>12</v>
      </c>
      <c r="D14" s="10">
        <v>10</v>
      </c>
      <c r="E14" s="29"/>
      <c r="F14" s="30">
        <f t="shared" ref="F14:F15" si="1">E14*D14</f>
        <v>0</v>
      </c>
      <c r="G14" s="31"/>
      <c r="H14" s="34"/>
      <c r="I14" s="30"/>
      <c r="J14" s="34"/>
      <c r="K14" s="35"/>
    </row>
    <row r="15" spans="1:11" x14ac:dyDescent="0.25">
      <c r="A15" s="28" t="s">
        <v>32</v>
      </c>
      <c r="B15" s="14" t="s">
        <v>19</v>
      </c>
      <c r="C15" s="15" t="s">
        <v>12</v>
      </c>
      <c r="D15" s="15">
        <v>120</v>
      </c>
      <c r="E15" s="29"/>
      <c r="F15" s="30">
        <f t="shared" si="1"/>
        <v>0</v>
      </c>
      <c r="G15" s="31"/>
      <c r="H15" s="34"/>
      <c r="I15" s="30"/>
      <c r="J15" s="34"/>
      <c r="K15" s="35"/>
    </row>
    <row r="16" spans="1:11" x14ac:dyDescent="0.25">
      <c r="A16" s="16" t="s">
        <v>20</v>
      </c>
      <c r="B16" s="40"/>
      <c r="C16" s="40"/>
      <c r="D16" s="40"/>
      <c r="E16" s="41"/>
      <c r="F16" s="30">
        <f>SUM(F7:F15)</f>
        <v>0</v>
      </c>
      <c r="G16" s="29"/>
      <c r="H16" s="17">
        <v>25</v>
      </c>
      <c r="I16" s="30"/>
      <c r="J16" s="42">
        <v>30</v>
      </c>
      <c r="K16" s="43">
        <f>F16+(G16*H16)+(I16*J16)</f>
        <v>0</v>
      </c>
    </row>
    <row r="17" spans="1:11" ht="25.7" customHeight="1" x14ac:dyDescent="0.25">
      <c r="A17" s="21" t="s">
        <v>34</v>
      </c>
      <c r="B17" s="44"/>
      <c r="C17" s="44"/>
      <c r="D17" s="24" t="s">
        <v>21</v>
      </c>
      <c r="E17" s="22" t="s">
        <v>22</v>
      </c>
      <c r="F17" s="45"/>
      <c r="G17" s="39" t="s">
        <v>23</v>
      </c>
      <c r="H17" s="46"/>
      <c r="I17" s="39" t="s">
        <v>10</v>
      </c>
      <c r="J17" s="47"/>
      <c r="K17" s="48"/>
    </row>
    <row r="18" spans="1:11" x14ac:dyDescent="0.25">
      <c r="A18" s="49" t="s">
        <v>33</v>
      </c>
      <c r="B18" s="18">
        <v>99.998000000000005</v>
      </c>
      <c r="C18" s="15" t="s">
        <v>24</v>
      </c>
      <c r="D18" s="15">
        <v>60000</v>
      </c>
      <c r="E18" s="50"/>
      <c r="F18" s="51">
        <f>E18*D18</f>
        <v>0</v>
      </c>
      <c r="G18" s="52"/>
      <c r="H18" s="19">
        <v>15</v>
      </c>
      <c r="I18" s="51"/>
      <c r="J18" s="32">
        <v>1</v>
      </c>
      <c r="K18" s="53">
        <f>(G18*H18)+F18+I18</f>
        <v>0</v>
      </c>
    </row>
    <row r="19" spans="1:11" ht="22.7" customHeight="1" x14ac:dyDescent="0.25">
      <c r="A19" s="54" t="s">
        <v>25</v>
      </c>
      <c r="B19" s="55"/>
      <c r="C19" s="55"/>
      <c r="D19" s="55"/>
      <c r="E19" s="55"/>
      <c r="F19" s="55"/>
      <c r="G19" s="55"/>
      <c r="H19" s="55"/>
      <c r="I19" s="55"/>
      <c r="J19" s="55"/>
      <c r="K19" s="2">
        <f>SUM(K7:K18)</f>
        <v>0</v>
      </c>
    </row>
    <row r="20" spans="1:11" ht="31.7" customHeight="1" thickBot="1" x14ac:dyDescent="0.3">
      <c r="A20" s="56" t="s">
        <v>50</v>
      </c>
      <c r="B20" s="57"/>
      <c r="C20" s="57"/>
      <c r="D20" s="57"/>
      <c r="E20" s="57"/>
      <c r="F20" s="57"/>
      <c r="G20" s="57"/>
      <c r="H20" s="57"/>
      <c r="I20" s="57"/>
      <c r="J20" s="57"/>
      <c r="K20" s="3">
        <f>K19*3</f>
        <v>0</v>
      </c>
    </row>
  </sheetData>
  <mergeCells count="5">
    <mergeCell ref="A19:J19"/>
    <mergeCell ref="A20:J20"/>
    <mergeCell ref="A3:K3"/>
    <mergeCell ref="A1:K1"/>
    <mergeCell ref="A2:K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ISOF Daniela</dc:creator>
  <cp:lastModifiedBy>Maria del Rosso</cp:lastModifiedBy>
  <cp:lastPrinted>2022-07-04T07:57:03Z</cp:lastPrinted>
  <dcterms:created xsi:type="dcterms:W3CDTF">2019-02-05T15:59:51Z</dcterms:created>
  <dcterms:modified xsi:type="dcterms:W3CDTF">2022-07-04T08:27:15Z</dcterms:modified>
</cp:coreProperties>
</file>