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27"/>
  <workbookPr defaultThemeVersion="166925"/>
  <mc:AlternateContent xmlns:mc="http://schemas.openxmlformats.org/markup-compatibility/2006">
    <mc:Choice Requires="x15">
      <x15ac:absPath xmlns:x15ac="http://schemas.microsoft.com/office/spreadsheetml/2010/11/ac" url="/Users/giovannaguidicelli/Downloads/"/>
    </mc:Choice>
  </mc:AlternateContent>
  <xr:revisionPtr revIDLastSave="0" documentId="13_ncr:1_{3F8D01A3-DD9C-0B41-AA9E-0968C2D35935}" xr6:coauthVersionLast="47" xr6:coauthVersionMax="47" xr10:uidLastSave="{00000000-0000-0000-0000-000000000000}"/>
  <bookViews>
    <workbookView xWindow="0" yWindow="0" windowWidth="28800" windowHeight="18000" xr2:uid="{00000000-000D-0000-FFFF-FFFF00000000}"/>
  </bookViews>
  <sheets>
    <sheet name="Istruzioni di compilazione" sheetId="15" r:id="rId1"/>
    <sheet name="PIANO ECON-FIN per tipologia " sheetId="10" r:id="rId2"/>
    <sheet name="PIANO ECON-FIN per L.A." sheetId="6" r:id="rId3"/>
    <sheet name="Capofila" sheetId="12" r:id="rId4"/>
    <sheet name="Partner A" sheetId="13" r:id="rId5"/>
    <sheet name="Parner B" sheetId="14" r:id="rId6"/>
    <sheet name="campi_predef" sheetId="8"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10" l="1"/>
  <c r="G16" i="10" l="1"/>
  <c r="D3" i="14" l="1"/>
  <c r="D3" i="13"/>
  <c r="D3" i="12"/>
  <c r="D10" i="12"/>
  <c r="D11" i="12" s="1"/>
  <c r="E13" i="10" s="1"/>
  <c r="C10" i="12"/>
  <c r="C11" i="12" s="1"/>
  <c r="D13" i="10" s="1"/>
  <c r="E9" i="12"/>
  <c r="F9" i="12" s="1"/>
  <c r="E8" i="12"/>
  <c r="E7" i="12"/>
  <c r="E6" i="12"/>
  <c r="E5" i="12"/>
  <c r="D10" i="14"/>
  <c r="D11" i="14" s="1"/>
  <c r="E15" i="10" s="1"/>
  <c r="C10" i="14"/>
  <c r="C11" i="14" s="1"/>
  <c r="D15" i="10" s="1"/>
  <c r="E9" i="14"/>
  <c r="E8" i="14"/>
  <c r="E7" i="14"/>
  <c r="E6" i="14"/>
  <c r="E5" i="14"/>
  <c r="E6" i="13"/>
  <c r="E7" i="13"/>
  <c r="E8" i="13"/>
  <c r="E9" i="13"/>
  <c r="E5" i="13"/>
  <c r="D10" i="13"/>
  <c r="D11" i="13" s="1"/>
  <c r="E14" i="10" s="1"/>
  <c r="C10" i="13"/>
  <c r="C11" i="13" s="1"/>
  <c r="F9" i="13" l="1"/>
  <c r="F9" i="14"/>
  <c r="E11" i="13"/>
  <c r="C24" i="10"/>
  <c r="D14" i="10"/>
  <c r="C20" i="10"/>
  <c r="C21" i="10"/>
  <c r="C22" i="10"/>
  <c r="C23" i="10"/>
  <c r="E11" i="12"/>
  <c r="E10" i="12"/>
  <c r="E11" i="14"/>
  <c r="E10" i="14"/>
  <c r="E10" i="13"/>
  <c r="C26" i="10" l="1"/>
  <c r="D22" i="10" s="1"/>
  <c r="D24" i="10"/>
  <c r="C25" i="10"/>
  <c r="F13" i="10"/>
  <c r="F14" i="10"/>
  <c r="F15" i="10"/>
  <c r="D16" i="10"/>
  <c r="E16" i="10"/>
  <c r="F16" i="10" l="1"/>
  <c r="H13" i="6"/>
  <c r="G16" i="6"/>
  <c r="H14" i="6"/>
  <c r="H15" i="6"/>
  <c r="D16" i="6"/>
  <c r="E16" i="6"/>
  <c r="F16" i="6"/>
  <c r="C16" i="6"/>
  <c r="G17" i="10" l="1"/>
  <c r="H16" i="6"/>
</calcChain>
</file>

<file path=xl/sharedStrings.xml><?xml version="1.0" encoding="utf-8"?>
<sst xmlns="http://schemas.openxmlformats.org/spreadsheetml/2006/main" count="103" uniqueCount="55">
  <si>
    <t>TOTALE per Partner</t>
  </si>
  <si>
    <t>Capofila</t>
  </si>
  <si>
    <t>Partner A</t>
  </si>
  <si>
    <t>Partner B</t>
  </si>
  <si>
    <t>TOTALE L.A.</t>
  </si>
  <si>
    <t>Dimensione impresa</t>
  </si>
  <si>
    <t>Micro o piccola impresa</t>
  </si>
  <si>
    <t>Media Impresa</t>
  </si>
  <si>
    <t>Grande Impresa</t>
  </si>
  <si>
    <t>Per Linea di attività si intende un gruppo di attività correlate all'interno di un progetto (anche denominate in genere "Work Package").</t>
  </si>
  <si>
    <t>TOTALE</t>
  </si>
  <si>
    <t>COSTI</t>
  </si>
  <si>
    <t>SS</t>
  </si>
  <si>
    <t>RI</t>
  </si>
  <si>
    <t>LINEA ATTIVITÀ /  WP 1</t>
  </si>
  <si>
    <t>LINEA ATTIVITÀ /  WP 2</t>
  </si>
  <si>
    <t>LINEA ATTIVITÀ /  WP 3</t>
  </si>
  <si>
    <t>LINEA ATTIVITÀ /  WP 4</t>
  </si>
  <si>
    <t>LINEA ATTIVITÀ /  WP n</t>
  </si>
  <si>
    <t>Fare riferimento alla struttura del progetto, con la quale è necessario garantire la massima congruenza.</t>
  </si>
  <si>
    <t xml:space="preserve"> </t>
  </si>
  <si>
    <t>Personale  impiegato nelle attività</t>
  </si>
  <si>
    <t xml:space="preserve">Voce di costo </t>
  </si>
  <si>
    <t>materiali e licenze</t>
  </si>
  <si>
    <t>Ricerca contrattuale per attività tecnico-scientifiche di ricerca e/o sviluppo sperimentale, studi, progettazione e similari (max 35% dei costi totali)</t>
  </si>
  <si>
    <t>Costi per servizi di consulenza specialistica</t>
  </si>
  <si>
    <t>Costi amministrativi (max 10% del costo del personale)</t>
  </si>
  <si>
    <t xml:space="preserve">Spese generali supplementari di gestione (max 15% del costo del personale) </t>
  </si>
  <si>
    <t>Ricerca industriale</t>
  </si>
  <si>
    <t>sviluppo sperimentale</t>
  </si>
  <si>
    <t>Totale</t>
  </si>
  <si>
    <t>Esempi di calcolo progetti in collaborazione</t>
  </si>
  <si>
    <t>CAPOFILA</t>
  </si>
  <si>
    <t>PARTNER A</t>
  </si>
  <si>
    <t>PARTNER B</t>
  </si>
  <si>
    <t>Micro  o Piccola impresa</t>
  </si>
  <si>
    <t>Grande impresa</t>
  </si>
  <si>
    <t>(a)</t>
  </si>
  <si>
    <t>% contributo</t>
  </si>
  <si>
    <t>(b)</t>
  </si>
  <si>
    <t>maggiorazione per dimensione</t>
  </si>
  <si>
    <t>(c)</t>
  </si>
  <si>
    <t>maggiorazione per collaborazione</t>
  </si>
  <si>
    <t>(d)</t>
  </si>
  <si>
    <t>Intensità massima</t>
  </si>
  <si>
    <t>Micro/Piccola impresa</t>
  </si>
  <si>
    <t>Sviluppo sperimentale</t>
  </si>
  <si>
    <t>Media impresa</t>
  </si>
  <si>
    <t>Materiali e licenze</t>
  </si>
  <si>
    <t xml:space="preserve">
Ogni partner deve compilare un foglio  relativo ai propri costi, selezionando la relativa dimensione d'impresa dal menù a tendina.
Il foglio "PIANO ECON-FIN per L.A." deve dare il dettaglio per ogni partner della distribuzione dei costi per linee di attività, secondo i relativi totali di budget del partner di riferimento. 
Il foglio  "PIANO ECON-FIN per tipologia" si autocompila, ma è necessario dare evidenza della quota Digital garantita da ogni partner nel progetto, compilando le relative celle nella colonna G.
Le quote di contributo saranno determinate in base alla dimensione di impresa secondo la tabella di seguito riportata.
</t>
  </si>
  <si>
    <t>Allegato 10 - Piano economico e finanziario</t>
  </si>
  <si>
    <t>Tipologia</t>
  </si>
  <si>
    <r>
      <t xml:space="preserve">di cui vincolo </t>
    </r>
    <r>
      <rPr>
        <b/>
        <i/>
        <sz val="11"/>
        <color theme="1"/>
        <rFont val="Arial"/>
        <family val="2"/>
      </rPr>
      <t>digital</t>
    </r>
  </si>
  <si>
    <t>NOTA BENE</t>
  </si>
  <si>
    <t>CORRETTA FORMULA IN E16 AL FOGLIO PIANO ECON-FIN PER TIPOLOGIA DA &lt; A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</si>
</sst>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1"/>
      <color theme="1"/>
      <name val="Arial"/>
      <family val="2"/>
    </font>
    <font>
      <b/>
      <sz val="11"/>
      <color theme="1"/>
      <name val="Arial"/>
      <family val="2"/>
    </font>
    <font>
      <b/>
      <sz val="9"/>
      <color theme="1"/>
      <name val="Arial"/>
      <family val="2"/>
    </font>
    <font>
      <b/>
      <sz val="12"/>
      <color theme="8" tint="-0.499984740745262"/>
      <name val="Arial"/>
      <family val="2"/>
    </font>
    <font>
      <sz val="8"/>
      <color rgb="FFFF0000"/>
      <name val="Arial"/>
      <family val="2"/>
    </font>
    <font>
      <sz val="10"/>
      <color theme="1"/>
      <name val="Arial"/>
      <family val="2"/>
    </font>
    <font>
      <b/>
      <i/>
      <sz val="11"/>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2" fillId="0" borderId="0" xfId="0" applyFont="1"/>
    <xf numFmtId="9" fontId="4" fillId="0" borderId="0" xfId="2" applyFont="1"/>
    <xf numFmtId="0" fontId="4" fillId="0" borderId="0" xfId="0" applyFont="1"/>
    <xf numFmtId="0" fontId="4" fillId="0" borderId="1" xfId="0" applyFont="1" applyBorder="1" applyAlignment="1">
      <alignment horizontal="center"/>
    </xf>
    <xf numFmtId="0" fontId="5" fillId="0" borderId="1" xfId="0" applyFont="1" applyBorder="1" applyAlignment="1">
      <alignment horizontal="center"/>
    </xf>
    <xf numFmtId="0" fontId="5" fillId="2" borderId="5" xfId="0" applyFont="1" applyFill="1" applyBorder="1" applyAlignment="1">
      <alignment horizontal="center" vertical="center"/>
    </xf>
    <xf numFmtId="0" fontId="4" fillId="0" borderId="0" xfId="0" applyFont="1" applyAlignment="1">
      <alignment vertical="top"/>
    </xf>
    <xf numFmtId="44" fontId="4" fillId="4" borderId="1" xfId="1" applyFont="1" applyFill="1" applyBorder="1" applyAlignment="1">
      <alignment vertical="center"/>
    </xf>
    <xf numFmtId="44" fontId="4" fillId="4" borderId="3" xfId="1" applyFont="1" applyFill="1" applyBorder="1" applyAlignment="1">
      <alignment vertical="center"/>
    </xf>
    <xf numFmtId="0" fontId="4" fillId="0" borderId="1" xfId="0" applyFont="1" applyBorder="1" applyAlignment="1">
      <alignment vertical="top"/>
    </xf>
    <xf numFmtId="0" fontId="4" fillId="0" borderId="1" xfId="0" applyFont="1" applyBorder="1"/>
    <xf numFmtId="0" fontId="4" fillId="0" borderId="0" xfId="0" applyFont="1" applyAlignment="1">
      <alignment vertical="center"/>
    </xf>
    <xf numFmtId="0" fontId="4" fillId="2" borderId="1" xfId="0" applyFont="1" applyFill="1" applyBorder="1" applyAlignment="1">
      <alignment vertical="center"/>
    </xf>
    <xf numFmtId="0" fontId="4" fillId="5" borderId="1" xfId="0" applyFont="1" applyFill="1" applyBorder="1"/>
    <xf numFmtId="0" fontId="4" fillId="0" borderId="1" xfId="0" applyFont="1" applyBorder="1" applyAlignment="1">
      <alignment wrapText="1"/>
    </xf>
    <xf numFmtId="164" fontId="4" fillId="2" borderId="1" xfId="0" applyNumberFormat="1" applyFont="1" applyFill="1" applyBorder="1"/>
    <xf numFmtId="164" fontId="4" fillId="0" borderId="1" xfId="0" applyNumberFormat="1" applyFont="1" applyBorder="1"/>
    <xf numFmtId="0" fontId="4" fillId="3" borderId="1" xfId="0" applyFont="1" applyFill="1" applyBorder="1"/>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9" fontId="4" fillId="0" borderId="0" xfId="2" applyFont="1" applyFill="1"/>
    <xf numFmtId="0" fontId="4" fillId="0" borderId="0" xfId="0" applyFont="1" applyAlignment="1">
      <alignment horizontal="center"/>
    </xf>
    <xf numFmtId="0" fontId="7" fillId="0" borderId="0" xfId="0" applyFont="1" applyAlignment="1">
      <alignment horizontal="left"/>
    </xf>
    <xf numFmtId="0" fontId="7" fillId="0" borderId="0" xfId="0" applyFont="1"/>
    <xf numFmtId="9" fontId="7" fillId="0" borderId="0" xfId="2" applyFont="1" applyFill="1"/>
    <xf numFmtId="9" fontId="7" fillId="0" borderId="0" xfId="2" applyFont="1"/>
    <xf numFmtId="0" fontId="4" fillId="0" borderId="1" xfId="0" applyFont="1" applyBorder="1" applyAlignment="1">
      <alignment horizontal="left" vertical="center" wrapText="1"/>
    </xf>
    <xf numFmtId="0" fontId="2" fillId="0" borderId="0" xfId="0" applyFont="1" applyAlignment="1">
      <alignment horizont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4" fillId="2" borderId="0" xfId="0" applyFont="1" applyFill="1" applyAlignment="1">
      <alignment horizontal="right"/>
    </xf>
    <xf numFmtId="0" fontId="6" fillId="2" borderId="0" xfId="0" applyFont="1" applyFill="1" applyAlignment="1">
      <alignment horizontal="center" vertical="center" wrapText="1"/>
    </xf>
    <xf numFmtId="0" fontId="5" fillId="2" borderId="0" xfId="0" applyFont="1" applyFill="1" applyAlignment="1">
      <alignment horizontal="center" vertical="center" wrapText="1"/>
    </xf>
    <xf numFmtId="0" fontId="4" fillId="0" borderId="0" xfId="0" applyFont="1" applyAlignment="1">
      <alignment horizontal="center" wrapText="1"/>
    </xf>
    <xf numFmtId="44" fontId="4" fillId="0" borderId="0" xfId="1" applyFont="1" applyBorder="1" applyAlignment="1">
      <alignment horizontal="center" wrapText="1"/>
    </xf>
    <xf numFmtId="44" fontId="5" fillId="0" borderId="0" xfId="1" applyFont="1" applyBorder="1" applyAlignment="1">
      <alignment horizontal="center" wrapText="1"/>
    </xf>
    <xf numFmtId="0" fontId="4" fillId="0" borderId="0" xfId="0" applyFont="1" applyAlignment="1">
      <alignment horizontal="left" vertical="center"/>
    </xf>
    <xf numFmtId="164" fontId="4" fillId="4" borderId="1" xfId="0" applyNumberFormat="1" applyFont="1" applyFill="1" applyBorder="1"/>
    <xf numFmtId="164" fontId="4" fillId="4" borderId="1" xfId="1" applyNumberFormat="1" applyFont="1" applyFill="1" applyBorder="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9" fillId="0" borderId="1" xfId="0" applyFont="1" applyBorder="1" applyAlignment="1">
      <alignment horizontal="center" wrapText="1"/>
    </xf>
    <xf numFmtId="0" fontId="5" fillId="2" borderId="0" xfId="0" applyFont="1" applyFill="1" applyAlignment="1">
      <alignment horizontal="right" wrapText="1"/>
    </xf>
    <xf numFmtId="0" fontId="4" fillId="0" borderId="1" xfId="0" applyFont="1" applyBorder="1" applyAlignment="1">
      <alignment horizontal="left" wrapText="1"/>
    </xf>
    <xf numFmtId="164" fontId="4" fillId="2" borderId="1" xfId="0" applyNumberFormat="1" applyFont="1" applyFill="1" applyBorder="1" applyAlignment="1">
      <alignment vertical="center"/>
    </xf>
    <xf numFmtId="164" fontId="4" fillId="0" borderId="1" xfId="0" applyNumberFormat="1" applyFont="1" applyBorder="1" applyAlignment="1">
      <alignment horizontal="left" vertical="center"/>
    </xf>
    <xf numFmtId="0" fontId="4" fillId="3" borderId="6" xfId="0" applyFont="1" applyFill="1" applyBorder="1" applyAlignment="1">
      <alignment wrapText="1"/>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4"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2" borderId="3" xfId="0" applyFont="1" applyFill="1" applyBorder="1" applyAlignment="1">
      <alignment horizontal="center" vertical="center"/>
    </xf>
    <xf numFmtId="0" fontId="5" fillId="2" borderId="7" xfId="0" applyFont="1" applyFill="1" applyBorder="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xf numFmtId="0" fontId="5" fillId="0" borderId="1" xfId="0" applyFont="1" applyBorder="1" applyAlignment="1">
      <alignment horizontal="center"/>
    </xf>
    <xf numFmtId="0" fontId="4" fillId="6" borderId="1" xfId="0" applyFont="1" applyFill="1" applyBorder="1" applyAlignment="1">
      <alignment horizontal="center"/>
    </xf>
    <xf numFmtId="0" fontId="8" fillId="0" borderId="3" xfId="0" applyFont="1" applyBorder="1" applyAlignment="1">
      <alignment horizontal="center" wrapText="1"/>
    </xf>
    <xf numFmtId="0" fontId="8" fillId="0" borderId="4" xfId="0" applyFont="1" applyBorder="1" applyAlignment="1">
      <alignment horizontal="center" wrapText="1"/>
    </xf>
    <xf numFmtId="0" fontId="2" fillId="7" borderId="0" xfId="0" applyFont="1" applyFill="1"/>
    <xf numFmtId="0" fontId="2" fillId="7" borderId="0" xfId="0" applyFont="1" applyFill="1" applyAlignment="1">
      <alignment wrapText="1"/>
    </xf>
  </cellXfs>
  <cellStyles count="3">
    <cellStyle name="Normale" xfId="0" builtinId="0"/>
    <cellStyle name="Percentuale" xfId="2" builtinId="5"/>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774700</xdr:colOff>
      <xdr:row>0</xdr:row>
      <xdr:rowOff>12700</xdr:rowOff>
    </xdr:from>
    <xdr:to>
      <xdr:col>6</xdr:col>
      <xdr:colOff>175260</xdr:colOff>
      <xdr:row>6</xdr:row>
      <xdr:rowOff>635</xdr:rowOff>
    </xdr:to>
    <xdr:pic>
      <xdr:nvPicPr>
        <xdr:cNvPr id="4" name="Immagine 3">
          <a:extLst>
            <a:ext uri="{FF2B5EF4-FFF2-40B4-BE49-F238E27FC236}">
              <a16:creationId xmlns:a16="http://schemas.microsoft.com/office/drawing/2014/main" id="{E03BBFF9-3751-140D-62A7-1244ABF9FF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700" y="12700"/>
          <a:ext cx="7541260" cy="10547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80818</xdr:colOff>
      <xdr:row>0</xdr:row>
      <xdr:rowOff>11546</xdr:rowOff>
    </xdr:from>
    <xdr:to>
      <xdr:col>6</xdr:col>
      <xdr:colOff>1283623</xdr:colOff>
      <xdr:row>6</xdr:row>
      <xdr:rowOff>27190</xdr:rowOff>
    </xdr:to>
    <xdr:pic>
      <xdr:nvPicPr>
        <xdr:cNvPr id="2" name="Immagine 1">
          <a:extLst>
            <a:ext uri="{FF2B5EF4-FFF2-40B4-BE49-F238E27FC236}">
              <a16:creationId xmlns:a16="http://schemas.microsoft.com/office/drawing/2014/main" id="{FEA36B61-3009-247E-6512-98ADAD4E19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18" y="11546"/>
          <a:ext cx="7541260" cy="1054735"/>
        </a:xfrm>
        <a:prstGeom prst="rect">
          <a:avLst/>
        </a:prstGeom>
        <a:noFill/>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
  <sheetViews>
    <sheetView tabSelected="1" workbookViewId="0">
      <selection activeCell="A20" sqref="A20"/>
    </sheetView>
  </sheetViews>
  <sheetFormatPr baseColWidth="10" defaultColWidth="8.83203125" defaultRowHeight="15" x14ac:dyDescent="0.2"/>
  <cols>
    <col min="1" max="1" width="20.6640625" customWidth="1"/>
    <col min="2" max="2" width="30.5" customWidth="1"/>
    <col min="3" max="3" width="12.33203125" bestFit="1" customWidth="1"/>
    <col min="4" max="5" width="14.1640625" bestFit="1" customWidth="1"/>
    <col min="6" max="6" width="17.33203125" bestFit="1" customWidth="1"/>
  </cols>
  <sheetData>
    <row r="1" spans="1:6" x14ac:dyDescent="0.2">
      <c r="A1" s="3"/>
      <c r="B1" s="3"/>
      <c r="C1" s="3"/>
      <c r="D1" s="3"/>
      <c r="E1" s="3"/>
      <c r="F1" s="3"/>
    </row>
    <row r="2" spans="1:6" x14ac:dyDescent="0.2">
      <c r="A2" s="3"/>
      <c r="B2" s="3"/>
      <c r="C2" s="3"/>
      <c r="D2" s="3"/>
      <c r="E2" s="3"/>
      <c r="F2" s="3"/>
    </row>
    <row r="3" spans="1:6" x14ac:dyDescent="0.2">
      <c r="A3" s="3"/>
      <c r="B3" s="3"/>
      <c r="C3" s="3"/>
      <c r="D3" s="3"/>
      <c r="E3" s="3"/>
      <c r="F3" s="3"/>
    </row>
    <row r="4" spans="1:6" x14ac:dyDescent="0.2">
      <c r="A4" s="3"/>
      <c r="B4" s="3"/>
      <c r="C4" s="3"/>
      <c r="D4" s="3"/>
      <c r="E4" s="3"/>
      <c r="F4" s="3"/>
    </row>
    <row r="5" spans="1:6" x14ac:dyDescent="0.2">
      <c r="A5" s="3"/>
      <c r="B5" s="3"/>
      <c r="C5" s="3"/>
      <c r="D5" s="3"/>
      <c r="E5" s="3"/>
      <c r="F5" s="3"/>
    </row>
    <row r="6" spans="1:6" ht="16" x14ac:dyDescent="0.2">
      <c r="A6" s="24" t="s">
        <v>50</v>
      </c>
      <c r="B6" s="3"/>
      <c r="C6" s="3"/>
      <c r="D6" s="3"/>
      <c r="E6" s="3"/>
      <c r="F6" s="3"/>
    </row>
    <row r="7" spans="1:6" x14ac:dyDescent="0.2">
      <c r="A7" s="3"/>
      <c r="B7" s="3"/>
      <c r="C7" s="3"/>
      <c r="D7" s="3"/>
      <c r="E7" s="3"/>
      <c r="F7" s="3"/>
    </row>
    <row r="8" spans="1:6" ht="144.75" customHeight="1" x14ac:dyDescent="0.2">
      <c r="A8" s="52" t="s">
        <v>49</v>
      </c>
      <c r="B8" s="52"/>
      <c r="C8" s="52"/>
      <c r="D8" s="52"/>
      <c r="E8" s="52"/>
      <c r="F8" s="52"/>
    </row>
    <row r="9" spans="1:6" x14ac:dyDescent="0.2">
      <c r="A9" s="3"/>
      <c r="B9" s="3"/>
      <c r="C9" s="3"/>
      <c r="D9" s="3"/>
      <c r="E9" s="3"/>
      <c r="F9" s="3"/>
    </row>
    <row r="10" spans="1:6" s="28" customFormat="1" x14ac:dyDescent="0.2">
      <c r="A10" s="50" t="s">
        <v>5</v>
      </c>
      <c r="B10" s="50" t="s">
        <v>51</v>
      </c>
      <c r="C10" s="5" t="s">
        <v>37</v>
      </c>
      <c r="D10" s="5" t="s">
        <v>39</v>
      </c>
      <c r="E10" s="5" t="s">
        <v>41</v>
      </c>
      <c r="F10" s="5" t="s">
        <v>43</v>
      </c>
    </row>
    <row r="11" spans="1:6" s="31" customFormat="1" ht="45" x14ac:dyDescent="0.2">
      <c r="A11" s="51"/>
      <c r="B11" s="51"/>
      <c r="C11" s="29" t="s">
        <v>38</v>
      </c>
      <c r="D11" s="29" t="s">
        <v>40</v>
      </c>
      <c r="E11" s="29" t="s">
        <v>42</v>
      </c>
      <c r="F11" s="29" t="s">
        <v>44</v>
      </c>
    </row>
    <row r="12" spans="1:6" x14ac:dyDescent="0.2">
      <c r="A12" s="53" t="s">
        <v>45</v>
      </c>
      <c r="B12" s="11" t="s">
        <v>28</v>
      </c>
      <c r="C12" s="30">
        <v>50</v>
      </c>
      <c r="D12" s="30">
        <v>20</v>
      </c>
      <c r="E12" s="30">
        <v>10</v>
      </c>
      <c r="F12" s="30">
        <v>80</v>
      </c>
    </row>
    <row r="13" spans="1:6" x14ac:dyDescent="0.2">
      <c r="A13" s="54"/>
      <c r="B13" s="11" t="s">
        <v>46</v>
      </c>
      <c r="C13" s="30">
        <v>25</v>
      </c>
      <c r="D13" s="30">
        <v>20</v>
      </c>
      <c r="E13" s="30">
        <v>15</v>
      </c>
      <c r="F13" s="30">
        <v>60</v>
      </c>
    </row>
    <row r="14" spans="1:6" x14ac:dyDescent="0.2">
      <c r="A14" s="50" t="s">
        <v>47</v>
      </c>
      <c r="B14" s="11" t="s">
        <v>28</v>
      </c>
      <c r="C14" s="30">
        <v>50</v>
      </c>
      <c r="D14" s="30">
        <v>10</v>
      </c>
      <c r="E14" s="30">
        <v>15</v>
      </c>
      <c r="F14" s="30">
        <v>75</v>
      </c>
    </row>
    <row r="15" spans="1:6" x14ac:dyDescent="0.2">
      <c r="A15" s="51"/>
      <c r="B15" s="11" t="s">
        <v>46</v>
      </c>
      <c r="C15" s="30">
        <v>25</v>
      </c>
      <c r="D15" s="30">
        <v>10</v>
      </c>
      <c r="E15" s="30">
        <v>15</v>
      </c>
      <c r="F15" s="30">
        <v>50</v>
      </c>
    </row>
    <row r="16" spans="1:6" x14ac:dyDescent="0.2">
      <c r="A16" s="50" t="s">
        <v>36</v>
      </c>
      <c r="B16" s="11" t="s">
        <v>28</v>
      </c>
      <c r="C16" s="30">
        <v>50</v>
      </c>
      <c r="D16" s="30"/>
      <c r="E16" s="30">
        <v>15</v>
      </c>
      <c r="F16" s="30">
        <v>65</v>
      </c>
    </row>
    <row r="17" spans="1:6" x14ac:dyDescent="0.2">
      <c r="A17" s="51"/>
      <c r="B17" s="11" t="s">
        <v>46</v>
      </c>
      <c r="C17" s="30">
        <v>25</v>
      </c>
      <c r="D17" s="30"/>
      <c r="E17" s="30">
        <v>15</v>
      </c>
      <c r="F17" s="30">
        <v>40</v>
      </c>
    </row>
    <row r="19" spans="1:6" x14ac:dyDescent="0.2">
      <c r="A19" s="63" t="s">
        <v>53</v>
      </c>
    </row>
    <row r="20" spans="1:6" ht="64" x14ac:dyDescent="0.2">
      <c r="A20" s="64" t="s">
        <v>54</v>
      </c>
    </row>
  </sheetData>
  <mergeCells count="6">
    <mergeCell ref="A16:A17"/>
    <mergeCell ref="A8:F8"/>
    <mergeCell ref="A10:A11"/>
    <mergeCell ref="B10:B11"/>
    <mergeCell ref="A12:A13"/>
    <mergeCell ref="A14:A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
  <sheetViews>
    <sheetView zoomScaleNormal="100" workbookViewId="0">
      <selection activeCell="E17" sqref="E17"/>
    </sheetView>
  </sheetViews>
  <sheetFormatPr baseColWidth="10" defaultColWidth="10.5" defaultRowHeight="14" x14ac:dyDescent="0.15"/>
  <cols>
    <col min="1" max="1" width="10.83203125" style="3" customWidth="1"/>
    <col min="2" max="2" width="28.83203125" style="3" customWidth="1"/>
    <col min="3" max="3" width="20.83203125" style="3" customWidth="1"/>
    <col min="4" max="4" width="16.33203125" style="3" customWidth="1"/>
    <col min="5" max="5" width="14.5" style="3" customWidth="1"/>
    <col min="6" max="6" width="15.5" style="3" customWidth="1"/>
    <col min="7" max="7" width="22" style="2" bestFit="1" customWidth="1"/>
    <col min="8" max="8" width="13.5" style="3" customWidth="1"/>
    <col min="9" max="9" width="10.83203125" style="2" customWidth="1"/>
    <col min="10" max="11" width="14.33203125" style="3" customWidth="1"/>
    <col min="12" max="12" width="100.83203125" style="3" customWidth="1"/>
    <col min="13" max="16384" width="10.5" style="3"/>
  </cols>
  <sheetData>
    <row r="1" spans="1:9" x14ac:dyDescent="0.15">
      <c r="G1" s="21"/>
    </row>
    <row r="2" spans="1:9" x14ac:dyDescent="0.15">
      <c r="A2" s="57"/>
      <c r="B2" s="57"/>
      <c r="C2" s="57"/>
      <c r="D2" s="57"/>
      <c r="E2" s="57"/>
      <c r="F2" s="57"/>
      <c r="G2" s="21"/>
    </row>
    <row r="3" spans="1:9" x14ac:dyDescent="0.15">
      <c r="A3" s="22"/>
      <c r="B3" s="22"/>
      <c r="C3" s="22"/>
      <c r="D3" s="22"/>
      <c r="E3" s="22"/>
      <c r="F3" s="22"/>
      <c r="G3" s="21"/>
    </row>
    <row r="4" spans="1:9" x14ac:dyDescent="0.15">
      <c r="A4" s="22"/>
      <c r="B4" s="22"/>
      <c r="C4" s="22"/>
      <c r="D4" s="22"/>
      <c r="E4" s="22"/>
      <c r="F4" s="22"/>
      <c r="G4" s="21"/>
    </row>
    <row r="5" spans="1:9" x14ac:dyDescent="0.15">
      <c r="A5" s="22"/>
      <c r="B5" s="22"/>
      <c r="C5" s="22"/>
      <c r="D5" s="22"/>
      <c r="E5" s="22"/>
      <c r="F5" s="22"/>
      <c r="G5" s="21"/>
    </row>
    <row r="6" spans="1:9" x14ac:dyDescent="0.15">
      <c r="G6" s="21"/>
    </row>
    <row r="7" spans="1:9" s="24" customFormat="1" ht="16" x14ac:dyDescent="0.2">
      <c r="B7" s="24" t="s">
        <v>50</v>
      </c>
      <c r="G7" s="25"/>
      <c r="I7" s="26"/>
    </row>
    <row r="8" spans="1:9" x14ac:dyDescent="0.15">
      <c r="G8" s="21"/>
    </row>
    <row r="9" spans="1:9" x14ac:dyDescent="0.15">
      <c r="B9" s="58" t="s">
        <v>31</v>
      </c>
      <c r="C9" s="58"/>
      <c r="D9" s="58"/>
      <c r="E9" s="58"/>
    </row>
    <row r="11" spans="1:9" x14ac:dyDescent="0.15">
      <c r="D11" s="59" t="s">
        <v>11</v>
      </c>
      <c r="E11" s="59"/>
      <c r="F11" s="59"/>
      <c r="G11" s="59"/>
      <c r="I11" s="3"/>
    </row>
    <row r="12" spans="1:9" x14ac:dyDescent="0.15">
      <c r="D12" s="19" t="s">
        <v>13</v>
      </c>
      <c r="E12" s="19" t="s">
        <v>12</v>
      </c>
      <c r="F12" s="6" t="s">
        <v>10</v>
      </c>
      <c r="G12" s="20" t="s">
        <v>52</v>
      </c>
      <c r="I12" s="3"/>
    </row>
    <row r="13" spans="1:9" s="7" customFormat="1" x14ac:dyDescent="0.2">
      <c r="B13" s="55" t="s">
        <v>1</v>
      </c>
      <c r="C13" s="56"/>
      <c r="D13" s="8">
        <f>Capofila!C11</f>
        <v>26500</v>
      </c>
      <c r="E13" s="8">
        <f>Capofila!D11</f>
        <v>17800</v>
      </c>
      <c r="F13" s="9">
        <f>D13+E13</f>
        <v>44300</v>
      </c>
      <c r="G13" s="10"/>
    </row>
    <row r="14" spans="1:9" x14ac:dyDescent="0.15">
      <c r="B14" s="55" t="s">
        <v>2</v>
      </c>
      <c r="C14" s="56"/>
      <c r="D14" s="8">
        <f>'Partner A'!C11</f>
        <v>26450</v>
      </c>
      <c r="E14" s="8">
        <f>'Partner A'!D11</f>
        <v>26450</v>
      </c>
      <c r="F14" s="9">
        <f t="shared" ref="F14:F15" si="0">D14+E14</f>
        <v>52900</v>
      </c>
      <c r="G14" s="11"/>
      <c r="I14" s="3"/>
    </row>
    <row r="15" spans="1:9" x14ac:dyDescent="0.15">
      <c r="B15" s="55" t="s">
        <v>3</v>
      </c>
      <c r="C15" s="56"/>
      <c r="D15" s="8">
        <f>'Parner B'!C11</f>
        <v>30000</v>
      </c>
      <c r="E15" s="8">
        <f>'Parner B'!D11</f>
        <v>17500</v>
      </c>
      <c r="F15" s="9">
        <f t="shared" si="0"/>
        <v>47500</v>
      </c>
      <c r="G15" s="11"/>
      <c r="I15" s="3"/>
    </row>
    <row r="16" spans="1:9" s="12" customFormat="1" x14ac:dyDescent="0.2">
      <c r="B16" s="55" t="s">
        <v>10</v>
      </c>
      <c r="C16" s="56"/>
      <c r="D16" s="8">
        <f>SUM(D13:D15)</f>
        <v>82950</v>
      </c>
      <c r="E16" s="8">
        <f>SUM(E13:E15)</f>
        <v>61750</v>
      </c>
      <c r="F16" s="9">
        <f>SUM(F13:F15)</f>
        <v>144700</v>
      </c>
      <c r="G16" s="13">
        <f>G13+G14+G15</f>
        <v>0</v>
      </c>
    </row>
    <row r="17" spans="2:7" ht="30" x14ac:dyDescent="0.15">
      <c r="E17" s="49" t="str">
        <f>IF(E16&gt;F16*0.2,"OK","non rispettato limite")</f>
        <v>OK</v>
      </c>
      <c r="G17" s="2" t="str">
        <f>IF(G16&lt;F16*0.4,"non rispettato limite","OK")</f>
        <v>non rispettato limite</v>
      </c>
    </row>
    <row r="19" spans="2:7" x14ac:dyDescent="0.15">
      <c r="B19" s="14" t="s">
        <v>22</v>
      </c>
      <c r="C19" s="14" t="s">
        <v>10</v>
      </c>
    </row>
    <row r="20" spans="2:7" ht="15" x14ac:dyDescent="0.15">
      <c r="B20" s="27" t="s">
        <v>21</v>
      </c>
      <c r="C20" s="47">
        <f>Capofila!E5+'Partner A'!E5+'Parner B'!E5</f>
        <v>52000</v>
      </c>
    </row>
    <row r="21" spans="2:7" ht="25.5" customHeight="1" x14ac:dyDescent="0.15">
      <c r="B21" s="48" t="s">
        <v>48</v>
      </c>
      <c r="C21" s="47">
        <f>Capofila!E6+'Partner A'!E6+'Parner B'!E6</f>
        <v>25000</v>
      </c>
    </row>
    <row r="22" spans="2:7" ht="75" x14ac:dyDescent="0.15">
      <c r="B22" s="27" t="s">
        <v>24</v>
      </c>
      <c r="C22" s="47">
        <f>Capofila!E7+'Partner A'!E7+'Parner B'!E7</f>
        <v>10000</v>
      </c>
      <c r="D22" s="18" t="str">
        <f>IF(C22&lt;=C26*0.35,"OK","superato limite")</f>
        <v>OK</v>
      </c>
    </row>
    <row r="23" spans="2:7" ht="30" x14ac:dyDescent="0.15">
      <c r="B23" s="27" t="s">
        <v>25</v>
      </c>
      <c r="C23" s="47">
        <f>Capofila!E8+'Partner A'!E8+'Parner B'!E8</f>
        <v>40000</v>
      </c>
    </row>
    <row r="24" spans="2:7" ht="30" x14ac:dyDescent="0.15">
      <c r="B24" s="27" t="s">
        <v>26</v>
      </c>
      <c r="C24" s="47">
        <f>Capofila!E9+'Partner A'!E9+'Parner B'!E9</f>
        <v>9900</v>
      </c>
      <c r="D24" s="18" t="str">
        <f>IF(C24&lt;=C20*0.1,"OK","superato limite")</f>
        <v>superato limite</v>
      </c>
    </row>
    <row r="25" spans="2:7" ht="45" x14ac:dyDescent="0.15">
      <c r="B25" s="27" t="s">
        <v>27</v>
      </c>
      <c r="C25" s="47">
        <f>Capofila!E10+'Partner A'!E10+'Parner B'!E10</f>
        <v>7800</v>
      </c>
    </row>
    <row r="26" spans="2:7" ht="15" x14ac:dyDescent="0.15">
      <c r="B26" s="46" t="s">
        <v>10</v>
      </c>
      <c r="C26" s="16">
        <f>Capofila!E11+'Partner A'!E11+'Parner B'!E11</f>
        <v>144700</v>
      </c>
    </row>
  </sheetData>
  <mergeCells count="7">
    <mergeCell ref="B16:C16"/>
    <mergeCell ref="A2:F2"/>
    <mergeCell ref="B9:E9"/>
    <mergeCell ref="D11:G11"/>
    <mergeCell ref="B13:C13"/>
    <mergeCell ref="B14:C14"/>
    <mergeCell ref="B15:C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H20"/>
  <sheetViews>
    <sheetView zoomScale="110" zoomScaleNormal="110" workbookViewId="0">
      <selection activeCell="B2" sqref="B2"/>
    </sheetView>
  </sheetViews>
  <sheetFormatPr baseColWidth="10" defaultColWidth="10.5" defaultRowHeight="14" x14ac:dyDescent="0.15"/>
  <cols>
    <col min="1" max="1" width="1.5" style="3" bestFit="1" customWidth="1"/>
    <col min="2" max="2" width="13.1640625" style="3" customWidth="1"/>
    <col min="3" max="3" width="13.1640625" style="36" customWidth="1"/>
    <col min="4" max="4" width="19.33203125" style="36" customWidth="1"/>
    <col min="5" max="5" width="18.33203125" style="36" customWidth="1"/>
    <col min="6" max="6" width="17.5" style="36" customWidth="1"/>
    <col min="7" max="7" width="18.6640625" style="36" customWidth="1"/>
    <col min="8" max="8" width="19.6640625" style="36" customWidth="1"/>
    <col min="9" max="16384" width="10.5" style="3"/>
  </cols>
  <sheetData>
    <row r="7" spans="2:8" ht="16" x14ac:dyDescent="0.2">
      <c r="B7" s="24" t="s">
        <v>50</v>
      </c>
    </row>
    <row r="8" spans="2:8" ht="16" x14ac:dyDescent="0.2">
      <c r="B8" s="24"/>
    </row>
    <row r="9" spans="2:8" x14ac:dyDescent="0.15">
      <c r="B9" s="39" t="s">
        <v>9</v>
      </c>
    </row>
    <row r="10" spans="2:8" x14ac:dyDescent="0.15">
      <c r="B10" s="39" t="s">
        <v>19</v>
      </c>
    </row>
    <row r="11" spans="2:8" ht="16" x14ac:dyDescent="0.2">
      <c r="B11" s="23"/>
    </row>
    <row r="12" spans="2:8" ht="36.75" customHeight="1" x14ac:dyDescent="0.15">
      <c r="C12" s="34" t="s">
        <v>14</v>
      </c>
      <c r="D12" s="34" t="s">
        <v>15</v>
      </c>
      <c r="E12" s="34" t="s">
        <v>16</v>
      </c>
      <c r="F12" s="34" t="s">
        <v>17</v>
      </c>
      <c r="G12" s="34" t="s">
        <v>18</v>
      </c>
      <c r="H12" s="35" t="s">
        <v>0</v>
      </c>
    </row>
    <row r="13" spans="2:8" x14ac:dyDescent="0.15">
      <c r="B13" s="33" t="s">
        <v>1</v>
      </c>
      <c r="C13" s="37">
        <v>1</v>
      </c>
      <c r="D13" s="37">
        <v>1</v>
      </c>
      <c r="E13" s="37">
        <v>1</v>
      </c>
      <c r="F13" s="37">
        <v>1</v>
      </c>
      <c r="G13" s="37">
        <v>1</v>
      </c>
      <c r="H13" s="37">
        <f>SUM(C13:G13)</f>
        <v>5</v>
      </c>
    </row>
    <row r="14" spans="2:8" x14ac:dyDescent="0.15">
      <c r="B14" s="33" t="s">
        <v>2</v>
      </c>
      <c r="C14" s="37">
        <v>1</v>
      </c>
      <c r="D14" s="37">
        <v>1</v>
      </c>
      <c r="E14" s="37">
        <v>1</v>
      </c>
      <c r="F14" s="37">
        <v>1</v>
      </c>
      <c r="G14" s="37">
        <v>1</v>
      </c>
      <c r="H14" s="37">
        <f t="shared" ref="H14:H15" si="0">SUM(C14:G14)</f>
        <v>5</v>
      </c>
    </row>
    <row r="15" spans="2:8" ht="12.75" customHeight="1" x14ac:dyDescent="0.15">
      <c r="B15" s="33" t="s">
        <v>3</v>
      </c>
      <c r="C15" s="37">
        <v>1</v>
      </c>
      <c r="D15" s="37">
        <v>1</v>
      </c>
      <c r="E15" s="37">
        <v>1</v>
      </c>
      <c r="F15" s="37">
        <v>1</v>
      </c>
      <c r="G15" s="37">
        <v>1</v>
      </c>
      <c r="H15" s="37">
        <f t="shared" si="0"/>
        <v>5</v>
      </c>
    </row>
    <row r="16" spans="2:8" ht="15" x14ac:dyDescent="0.15">
      <c r="B16" s="45" t="s">
        <v>4</v>
      </c>
      <c r="C16" s="37">
        <f t="shared" ref="C16:H16" si="1">SUM(C13:C15)</f>
        <v>3</v>
      </c>
      <c r="D16" s="37">
        <f t="shared" si="1"/>
        <v>3</v>
      </c>
      <c r="E16" s="37">
        <f t="shared" si="1"/>
        <v>3</v>
      </c>
      <c r="F16" s="37">
        <f t="shared" si="1"/>
        <v>3</v>
      </c>
      <c r="G16" s="37">
        <f t="shared" si="1"/>
        <v>3</v>
      </c>
      <c r="H16" s="38">
        <f t="shared" si="1"/>
        <v>15</v>
      </c>
    </row>
    <row r="20" spans="1:1" x14ac:dyDescent="0.15">
      <c r="A20" s="3" t="s">
        <v>20</v>
      </c>
    </row>
  </sheetData>
  <phoneticPr fontId="3"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11"/>
  <sheetViews>
    <sheetView zoomScale="120" zoomScaleNormal="120" workbookViewId="0">
      <selection activeCell="C3" sqref="C3"/>
    </sheetView>
  </sheetViews>
  <sheetFormatPr baseColWidth="10" defaultColWidth="9.1640625" defaultRowHeight="14" x14ac:dyDescent="0.15"/>
  <cols>
    <col min="1" max="1" width="9.1640625" style="3"/>
    <col min="2" max="2" width="33.5" style="3" customWidth="1"/>
    <col min="3" max="3" width="17.5" style="3" customWidth="1"/>
    <col min="4" max="4" width="18.1640625" style="3" customWidth="1"/>
    <col min="5" max="5" width="21.6640625" style="3" bestFit="1" customWidth="1"/>
    <col min="6" max="6" width="17.6640625" style="3" customWidth="1"/>
    <col min="7" max="7" width="26.6640625" style="3" customWidth="1"/>
    <col min="8" max="8" width="19.6640625" style="3" customWidth="1"/>
    <col min="9" max="9" width="26.5" style="3" customWidth="1"/>
    <col min="10" max="16384" width="9.1640625" style="3"/>
  </cols>
  <sheetData>
    <row r="2" spans="2:6" x14ac:dyDescent="0.15">
      <c r="B2" s="60" t="s">
        <v>32</v>
      </c>
      <c r="C2" s="60"/>
      <c r="D2" s="60"/>
      <c r="E2" s="60"/>
    </row>
    <row r="3" spans="2:6" ht="34.5" customHeight="1" x14ac:dyDescent="0.15">
      <c r="B3" s="4" t="s">
        <v>5</v>
      </c>
      <c r="C3" s="44" t="s">
        <v>47</v>
      </c>
      <c r="D3" s="61" t="str">
        <f>IF(C3="Grande impresa","il costo complessivo deve essere inferiore al 70% del costo totale di progetto","")</f>
        <v/>
      </c>
      <c r="E3" s="62"/>
    </row>
    <row r="4" spans="2:6" s="32" customFormat="1" ht="30" x14ac:dyDescent="0.2">
      <c r="B4" s="42" t="s">
        <v>22</v>
      </c>
      <c r="C4" s="43" t="s">
        <v>28</v>
      </c>
      <c r="D4" s="43" t="s">
        <v>29</v>
      </c>
      <c r="E4" s="43" t="s">
        <v>30</v>
      </c>
    </row>
    <row r="5" spans="2:6" x14ac:dyDescent="0.15">
      <c r="B5" s="11" t="s">
        <v>21</v>
      </c>
      <c r="C5" s="17">
        <v>10000</v>
      </c>
      <c r="D5" s="17">
        <v>2000</v>
      </c>
      <c r="E5" s="40">
        <f>C5+D5</f>
        <v>12000</v>
      </c>
    </row>
    <row r="6" spans="2:6" x14ac:dyDescent="0.15">
      <c r="B6" s="17" t="s">
        <v>48</v>
      </c>
      <c r="C6" s="17">
        <v>5000</v>
      </c>
      <c r="D6" s="17">
        <v>0</v>
      </c>
      <c r="E6" s="40">
        <f t="shared" ref="E6:E11" si="0">C6+D6</f>
        <v>5000</v>
      </c>
    </row>
    <row r="7" spans="2:6" ht="60" x14ac:dyDescent="0.15">
      <c r="B7" s="15" t="s">
        <v>24</v>
      </c>
      <c r="C7" s="17">
        <v>5000</v>
      </c>
      <c r="D7" s="17">
        <v>5000</v>
      </c>
      <c r="E7" s="40">
        <f t="shared" si="0"/>
        <v>10000</v>
      </c>
    </row>
    <row r="8" spans="2:6" ht="30" x14ac:dyDescent="0.15">
      <c r="B8" s="15" t="s">
        <v>25</v>
      </c>
      <c r="C8" s="17">
        <v>0</v>
      </c>
      <c r="D8" s="17">
        <v>10000</v>
      </c>
      <c r="E8" s="40">
        <f t="shared" si="0"/>
        <v>10000</v>
      </c>
    </row>
    <row r="9" spans="2:6" ht="30" x14ac:dyDescent="0.15">
      <c r="B9" s="15" t="s">
        <v>26</v>
      </c>
      <c r="C9" s="17">
        <v>5000</v>
      </c>
      <c r="D9" s="17">
        <v>500</v>
      </c>
      <c r="E9" s="40">
        <f t="shared" si="0"/>
        <v>5500</v>
      </c>
      <c r="F9" s="18" t="str">
        <f>IF(E9&lt;=C5*0.1, "OK","superato il limite")</f>
        <v>superato il limite</v>
      </c>
    </row>
    <row r="10" spans="2:6" ht="45" x14ac:dyDescent="0.15">
      <c r="B10" s="15" t="s">
        <v>27</v>
      </c>
      <c r="C10" s="40">
        <f>C5*0.15</f>
        <v>1500</v>
      </c>
      <c r="D10" s="40">
        <f>D5*0.15</f>
        <v>300</v>
      </c>
      <c r="E10" s="40">
        <f t="shared" si="0"/>
        <v>1800</v>
      </c>
    </row>
    <row r="11" spans="2:6" ht="15" x14ac:dyDescent="0.15">
      <c r="B11" s="15" t="s">
        <v>10</v>
      </c>
      <c r="C11" s="41">
        <f t="shared" ref="C11:D11" si="1">SUM(C5:C10)</f>
        <v>26500</v>
      </c>
      <c r="D11" s="41">
        <f t="shared" si="1"/>
        <v>17800</v>
      </c>
      <c r="E11" s="40">
        <f t="shared" si="0"/>
        <v>44300</v>
      </c>
    </row>
  </sheetData>
  <mergeCells count="2">
    <mergeCell ref="B2:E2"/>
    <mergeCell ref="D3:E3"/>
  </mergeCells>
  <dataValidations count="1">
    <dataValidation type="list" allowBlank="1" showInputMessage="1" showErrorMessage="1" sqref="C3" xr:uid="{00000000-0002-0000-0300-000000000000}">
      <formula1>"Micro  o Piccola impresa, Media impresa, Grande impresa"</formula1>
    </dataValidation>
  </dataValidation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11"/>
  <sheetViews>
    <sheetView zoomScale="130" zoomScaleNormal="130" workbookViewId="0">
      <selection activeCell="C3" sqref="C3"/>
    </sheetView>
  </sheetViews>
  <sheetFormatPr baseColWidth="10" defaultColWidth="9.1640625" defaultRowHeight="14" x14ac:dyDescent="0.15"/>
  <cols>
    <col min="1" max="1" width="9.1640625" style="3"/>
    <col min="2" max="2" width="29" style="3" bestFit="1" customWidth="1"/>
    <col min="3" max="3" width="17.5" style="3" customWidth="1"/>
    <col min="4" max="4" width="18.1640625" style="3" customWidth="1"/>
    <col min="5" max="5" width="21.6640625" style="3" bestFit="1" customWidth="1"/>
    <col min="6" max="6" width="17.6640625" style="3" customWidth="1"/>
    <col min="7" max="7" width="26.6640625" style="3" customWidth="1"/>
    <col min="8" max="8" width="19.6640625" style="3" customWidth="1"/>
    <col min="9" max="9" width="26.5" style="3" customWidth="1"/>
    <col min="10" max="16384" width="9.1640625" style="3"/>
  </cols>
  <sheetData>
    <row r="2" spans="2:6" x14ac:dyDescent="0.15">
      <c r="B2" s="60" t="s">
        <v>33</v>
      </c>
      <c r="C2" s="60"/>
      <c r="D2" s="60"/>
      <c r="E2" s="60"/>
    </row>
    <row r="3" spans="2:6" ht="31.5" customHeight="1" x14ac:dyDescent="0.15">
      <c r="B3" s="4" t="s">
        <v>5</v>
      </c>
      <c r="C3" s="44" t="s">
        <v>35</v>
      </c>
      <c r="D3" s="61" t="str">
        <f>IF(C3="Grande impresa","il costo complessivo deve essere inferiore al 70% del costo totale di progetto","")</f>
        <v/>
      </c>
      <c r="E3" s="62"/>
    </row>
    <row r="4" spans="2:6" s="32" customFormat="1" ht="30" x14ac:dyDescent="0.2">
      <c r="B4" s="42" t="s">
        <v>22</v>
      </c>
      <c r="C4" s="43" t="s">
        <v>28</v>
      </c>
      <c r="D4" s="43" t="s">
        <v>29</v>
      </c>
      <c r="E4" s="43" t="s">
        <v>30</v>
      </c>
    </row>
    <row r="5" spans="2:6" x14ac:dyDescent="0.15">
      <c r="B5" s="11" t="s">
        <v>21</v>
      </c>
      <c r="C5" s="17">
        <v>5000</v>
      </c>
      <c r="D5" s="17">
        <v>5000</v>
      </c>
      <c r="E5" s="40">
        <f>C5+D5</f>
        <v>10000</v>
      </c>
    </row>
    <row r="6" spans="2:6" x14ac:dyDescent="0.15">
      <c r="B6" s="17" t="s">
        <v>23</v>
      </c>
      <c r="C6" s="17">
        <v>10000</v>
      </c>
      <c r="D6" s="17">
        <v>10000</v>
      </c>
      <c r="E6" s="40">
        <f t="shared" ref="E6:E11" si="0">C6+D6</f>
        <v>20000</v>
      </c>
    </row>
    <row r="7" spans="2:6" ht="75" x14ac:dyDescent="0.15">
      <c r="B7" s="15" t="s">
        <v>24</v>
      </c>
      <c r="C7" s="17">
        <v>0</v>
      </c>
      <c r="D7" s="17">
        <v>0</v>
      </c>
      <c r="E7" s="40">
        <f t="shared" si="0"/>
        <v>0</v>
      </c>
    </row>
    <row r="8" spans="2:6" ht="30" x14ac:dyDescent="0.15">
      <c r="B8" s="15" t="s">
        <v>25</v>
      </c>
      <c r="C8" s="17">
        <v>10000</v>
      </c>
      <c r="D8" s="17">
        <v>10000</v>
      </c>
      <c r="E8" s="40">
        <f t="shared" si="0"/>
        <v>20000</v>
      </c>
    </row>
    <row r="9" spans="2:6" ht="30" x14ac:dyDescent="0.15">
      <c r="B9" s="15" t="s">
        <v>26</v>
      </c>
      <c r="C9" s="17">
        <v>700</v>
      </c>
      <c r="D9" s="17">
        <v>700</v>
      </c>
      <c r="E9" s="40">
        <f t="shared" si="0"/>
        <v>1400</v>
      </c>
      <c r="F9" s="18" t="str">
        <f>IF(E9&lt;=E5*0.1,"OK","superato il limite")</f>
        <v>superato il limite</v>
      </c>
    </row>
    <row r="10" spans="2:6" ht="45" x14ac:dyDescent="0.15">
      <c r="B10" s="15" t="s">
        <v>27</v>
      </c>
      <c r="C10" s="40">
        <f>C5*0.15</f>
        <v>750</v>
      </c>
      <c r="D10" s="40">
        <f>D5*0.15</f>
        <v>750</v>
      </c>
      <c r="E10" s="40">
        <f t="shared" si="0"/>
        <v>1500</v>
      </c>
    </row>
    <row r="11" spans="2:6" ht="15" x14ac:dyDescent="0.15">
      <c r="B11" s="15" t="s">
        <v>10</v>
      </c>
      <c r="C11" s="41">
        <f t="shared" ref="C11:D11" si="1">SUM(C5:C10)</f>
        <v>26450</v>
      </c>
      <c r="D11" s="41">
        <f t="shared" si="1"/>
        <v>26450</v>
      </c>
      <c r="E11" s="40">
        <f t="shared" si="0"/>
        <v>52900</v>
      </c>
    </row>
  </sheetData>
  <mergeCells count="2">
    <mergeCell ref="B2:E2"/>
    <mergeCell ref="D3:E3"/>
  </mergeCells>
  <dataValidations count="2">
    <dataValidation type="list" allowBlank="1" showInputMessage="1" showErrorMessage="1" sqref="C3" xr:uid="{00000000-0002-0000-0400-000000000000}">
      <formula1>"Micro  o Piccola impresa, Media impresa, Grande impresa"</formula1>
    </dataValidation>
    <dataValidation type="list" allowBlank="1" showInputMessage="1" showErrorMessage="1" sqref="D17" xr:uid="{00000000-0002-0000-0400-000001000000}">
      <formula1>"Micro o Piccola impresa, Media impresa, Grande impresa"</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F11"/>
  <sheetViews>
    <sheetView zoomScale="130" zoomScaleNormal="130" workbookViewId="0">
      <selection activeCell="C3" sqref="C3"/>
    </sheetView>
  </sheetViews>
  <sheetFormatPr baseColWidth="10" defaultColWidth="9.1640625" defaultRowHeight="14" x14ac:dyDescent="0.15"/>
  <cols>
    <col min="1" max="1" width="9.1640625" style="3"/>
    <col min="2" max="2" width="29" style="3" bestFit="1" customWidth="1"/>
    <col min="3" max="3" width="17.5" style="3" customWidth="1"/>
    <col min="4" max="4" width="18.1640625" style="3" customWidth="1"/>
    <col min="5" max="5" width="21.6640625" style="3" bestFit="1" customWidth="1"/>
    <col min="6" max="6" width="17.6640625" style="3" customWidth="1"/>
    <col min="7" max="7" width="26.6640625" style="3" customWidth="1"/>
    <col min="8" max="8" width="19.6640625" style="3" customWidth="1"/>
    <col min="9" max="9" width="26.5" style="3" customWidth="1"/>
    <col min="10" max="16384" width="9.1640625" style="3"/>
  </cols>
  <sheetData>
    <row r="2" spans="2:6" x14ac:dyDescent="0.15">
      <c r="B2" s="60" t="s">
        <v>34</v>
      </c>
      <c r="C2" s="60"/>
      <c r="D2" s="60"/>
      <c r="E2" s="60"/>
    </row>
    <row r="3" spans="2:6" ht="30.75" customHeight="1" x14ac:dyDescent="0.15">
      <c r="B3" s="4" t="s">
        <v>5</v>
      </c>
      <c r="C3" s="44" t="s">
        <v>35</v>
      </c>
      <c r="D3" s="61" t="str">
        <f>IF(C3="Grande impresa","il costo complessivo deve essere inferiore al 70% del costo totale di progetto","")</f>
        <v/>
      </c>
      <c r="E3" s="62"/>
    </row>
    <row r="4" spans="2:6" s="32" customFormat="1" ht="30" x14ac:dyDescent="0.2">
      <c r="B4" s="42" t="s">
        <v>22</v>
      </c>
      <c r="C4" s="43" t="s">
        <v>28</v>
      </c>
      <c r="D4" s="43" t="s">
        <v>29</v>
      </c>
      <c r="E4" s="43" t="s">
        <v>30</v>
      </c>
    </row>
    <row r="5" spans="2:6" x14ac:dyDescent="0.15">
      <c r="B5" s="11" t="s">
        <v>21</v>
      </c>
      <c r="C5" s="17">
        <v>20000</v>
      </c>
      <c r="D5" s="17">
        <v>10000</v>
      </c>
      <c r="E5" s="40">
        <f>C5+D5</f>
        <v>30000</v>
      </c>
    </row>
    <row r="6" spans="2:6" x14ac:dyDescent="0.15">
      <c r="B6" s="17" t="s">
        <v>23</v>
      </c>
      <c r="C6" s="17">
        <v>0</v>
      </c>
      <c r="D6" s="17">
        <v>0</v>
      </c>
      <c r="E6" s="40">
        <f t="shared" ref="E6:E11" si="0">C6+D6</f>
        <v>0</v>
      </c>
    </row>
    <row r="7" spans="2:6" ht="75" x14ac:dyDescent="0.15">
      <c r="B7" s="15" t="s">
        <v>24</v>
      </c>
      <c r="C7" s="17">
        <v>0</v>
      </c>
      <c r="D7" s="17">
        <v>0</v>
      </c>
      <c r="E7" s="40">
        <f t="shared" si="0"/>
        <v>0</v>
      </c>
    </row>
    <row r="8" spans="2:6" ht="30" x14ac:dyDescent="0.15">
      <c r="B8" s="15" t="s">
        <v>25</v>
      </c>
      <c r="C8" s="17">
        <v>5000</v>
      </c>
      <c r="D8" s="17">
        <v>5000</v>
      </c>
      <c r="E8" s="40">
        <f t="shared" si="0"/>
        <v>10000</v>
      </c>
    </row>
    <row r="9" spans="2:6" ht="30" x14ac:dyDescent="0.15">
      <c r="B9" s="15" t="s">
        <v>26</v>
      </c>
      <c r="C9" s="17">
        <v>2000</v>
      </c>
      <c r="D9" s="17">
        <v>1000</v>
      </c>
      <c r="E9" s="40">
        <f t="shared" si="0"/>
        <v>3000</v>
      </c>
      <c r="F9" s="18" t="str">
        <f>IF(E9&lt;=E5*0.1,"OK","superato il limite")</f>
        <v>OK</v>
      </c>
    </row>
    <row r="10" spans="2:6" ht="45" x14ac:dyDescent="0.15">
      <c r="B10" s="15" t="s">
        <v>27</v>
      </c>
      <c r="C10" s="40">
        <f>C5*0.15</f>
        <v>3000</v>
      </c>
      <c r="D10" s="40">
        <f>D5*0.15</f>
        <v>1500</v>
      </c>
      <c r="E10" s="40">
        <f t="shared" si="0"/>
        <v>4500</v>
      </c>
    </row>
    <row r="11" spans="2:6" ht="15" x14ac:dyDescent="0.15">
      <c r="B11" s="15" t="s">
        <v>10</v>
      </c>
      <c r="C11" s="41">
        <f t="shared" ref="C11:D11" si="1">SUM(C5:C10)</f>
        <v>30000</v>
      </c>
      <c r="D11" s="41">
        <f t="shared" si="1"/>
        <v>17500</v>
      </c>
      <c r="E11" s="40">
        <f t="shared" si="0"/>
        <v>47500</v>
      </c>
    </row>
  </sheetData>
  <mergeCells count="2">
    <mergeCell ref="B2:E2"/>
    <mergeCell ref="D3:E3"/>
  </mergeCells>
  <dataValidations count="1">
    <dataValidation type="list" allowBlank="1" showInputMessage="1" showErrorMessage="1" sqref="C3" xr:uid="{00000000-0002-0000-0500-000000000000}">
      <formula1>"Micro  o Piccola impresa, Media impresa, Grande impresa"</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
  <sheetViews>
    <sheetView workbookViewId="0">
      <selection activeCell="J23" sqref="J23"/>
    </sheetView>
  </sheetViews>
  <sheetFormatPr baseColWidth="10" defaultColWidth="11.5" defaultRowHeight="15" x14ac:dyDescent="0.2"/>
  <cols>
    <col min="1" max="1" width="19.5" bestFit="1" customWidth="1"/>
  </cols>
  <sheetData>
    <row r="1" spans="1:1" x14ac:dyDescent="0.2">
      <c r="A1" s="1" t="s">
        <v>5</v>
      </c>
    </row>
    <row r="2" spans="1:1" x14ac:dyDescent="0.2">
      <c r="A2" t="s">
        <v>6</v>
      </c>
    </row>
    <row r="3" spans="1:1" x14ac:dyDescent="0.2">
      <c r="A3" t="s">
        <v>7</v>
      </c>
    </row>
    <row r="4" spans="1:1" x14ac:dyDescent="0.2">
      <c r="A4"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59ADBDF51E6EC46AA5BCB2DD7EA3416" ma:contentTypeVersion="15" ma:contentTypeDescription="Creare un nuovo documento." ma:contentTypeScope="" ma:versionID="0a61756ca1ac5b51dfa6e96152a53db4">
  <xsd:schema xmlns:xsd="http://www.w3.org/2001/XMLSchema" xmlns:xs="http://www.w3.org/2001/XMLSchema" xmlns:p="http://schemas.microsoft.com/office/2006/metadata/properties" xmlns:ns2="1ea0c8e4-226c-4877-a6f1-8907d4bc3707" xmlns:ns3="470adb84-3f88-4a04-a0e8-46a514ba4401" targetNamespace="http://schemas.microsoft.com/office/2006/metadata/properties" ma:root="true" ma:fieldsID="35d5241e5b9cabcdf0e1bde7781ef2c2" ns2:_="" ns3:_="">
    <xsd:import namespace="1ea0c8e4-226c-4877-a6f1-8907d4bc3707"/>
    <xsd:import namespace="470adb84-3f88-4a04-a0e8-46a514ba440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a0c8e4-226c-4877-a6f1-8907d4bc37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f77b169b-7464-4c14-89c9-ab876efcba04"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0adb84-3f88-4a04-a0e8-46a514ba440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c854941-138c-4943-9486-a700d838f4aa}" ma:internalName="TaxCatchAll" ma:showField="CatchAllData" ma:web="470adb84-3f88-4a04-a0e8-46a514ba440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86FF1B-7934-4F33-BD38-252F0A6CE503}">
  <ds:schemaRefs>
    <ds:schemaRef ds:uri="http://schemas.microsoft.com/sharepoint/v3/contenttype/forms"/>
  </ds:schemaRefs>
</ds:datastoreItem>
</file>

<file path=customXml/itemProps2.xml><?xml version="1.0" encoding="utf-8"?>
<ds:datastoreItem xmlns:ds="http://schemas.openxmlformats.org/officeDocument/2006/customXml" ds:itemID="{31AA5EFE-A371-4203-9039-F2F79482FE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a0c8e4-226c-4877-a6f1-8907d4bc3707"/>
    <ds:schemaRef ds:uri="470adb84-3f88-4a04-a0e8-46a514ba4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7</vt:i4>
      </vt:variant>
    </vt:vector>
  </HeadingPairs>
  <TitlesOfParts>
    <vt:vector size="7" baseType="lpstr">
      <vt:lpstr>Istruzioni di compilazione</vt:lpstr>
      <vt:lpstr>PIANO ECON-FIN per tipologia </vt:lpstr>
      <vt:lpstr>PIANO ECON-FIN per L.A.</vt:lpstr>
      <vt:lpstr>Capofila</vt:lpstr>
      <vt:lpstr>Partner A</vt:lpstr>
      <vt:lpstr>Parner B</vt:lpstr>
      <vt:lpstr>campi_predef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Giovanna Guidicelli</cp:lastModifiedBy>
  <cp:revision/>
  <dcterms:created xsi:type="dcterms:W3CDTF">2023-05-23T14:28:21Z</dcterms:created>
  <dcterms:modified xsi:type="dcterms:W3CDTF">2023-12-18T12:40:46Z</dcterms:modified>
  <cp:category/>
  <cp:contentStatus/>
</cp:coreProperties>
</file>